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칭량·제조 기록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hh:mm"/>
  </numFmts>
  <fonts count="6">
    <font>
      <name val="Calibri"/>
      <family val="2"/>
      <color theme="1"/>
      <sz val="11"/>
      <scheme val="minor"/>
    </font>
    <font>
      <b val="1"/>
      <sz val="18"/>
    </font>
    <font>
      <color rgb="006B7684"/>
      <sz val="9"/>
    </font>
    <font>
      <b val="1"/>
      <sz val="9"/>
    </font>
    <font>
      <sz val="10"/>
    </font>
    <font>
      <color rgb="006B7684"/>
      <sz val="8.5"/>
    </font>
  </fonts>
  <fills count="4">
    <fill>
      <patternFill/>
    </fill>
    <fill>
      <patternFill patternType="gray125"/>
    </fill>
    <fill>
      <patternFill patternType="solid">
        <fgColor rgb="00E7F5F0"/>
      </patternFill>
    </fill>
    <fill>
      <patternFill patternType="solid">
        <fgColor rgb="00F1F3F5"/>
      </patternFill>
    </fill>
  </fills>
  <borders count="2">
    <border>
      <left/>
      <right/>
      <top/>
      <bottom/>
      <diagonal/>
    </border>
    <border>
      <left style="thin">
        <color rgb="007F8790"/>
      </left>
      <right style="thin">
        <color rgb="007F8790"/>
      </right>
      <top style="thin">
        <color rgb="007F8790"/>
      </top>
      <bottom style="thin">
        <color rgb="007F879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164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165" fontId="4" fillId="0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0" fillId="3" borderId="1" pivotButton="0" quotePrefix="0" xfId="0"/>
    <xf numFmtId="0" fontId="5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selection activeCell="A1" sqref="A1"/>
    </sheetView>
  </sheetViews>
  <sheetFormatPr baseColWidth="8" defaultRowHeight="15"/>
  <cols>
    <col width="6" customWidth="1" min="1" max="1"/>
    <col width="18" customWidth="1" min="2" max="2"/>
    <col width="14" customWidth="1" min="3" max="3"/>
    <col width="11" customWidth="1" min="4" max="4"/>
    <col width="12" customWidth="1" min="5" max="5"/>
    <col width="12" customWidth="1" min="6" max="6"/>
    <col width="10" customWidth="1" min="7" max="7"/>
    <col width="10" customWidth="1" min="8" max="8"/>
    <col width="12" customWidth="1" min="9" max="9"/>
  </cols>
  <sheetData>
    <row r="1" ht="34" customHeight="1">
      <c r="A1" s="1" t="inlineStr">
        <is>
          <t>칭량·제조 기록서</t>
        </is>
      </c>
    </row>
    <row r="2">
      <c r="A2" s="2" t="inlineStr">
        <is>
          <t>배치 크기와 배합비(%)를 넣으면 기준량이 나오고, 저울에 단 값을 넣으면 차이와 판정이 나옵니다.</t>
        </is>
      </c>
    </row>
    <row r="3" ht="22" customHeight="1">
      <c r="A3" s="3" t="inlineStr">
        <is>
          <t>제품명</t>
        </is>
      </c>
      <c r="B3" s="4" t="inlineStr"/>
      <c r="C3" s="5" t="n"/>
      <c r="D3" s="3" t="inlineStr">
        <is>
          <t>제조번호</t>
        </is>
      </c>
      <c r="E3" s="4" t="inlineStr"/>
      <c r="F3" s="3" t="inlineStr">
        <is>
          <t>제조일</t>
        </is>
      </c>
      <c r="G3" s="4" t="inlineStr"/>
      <c r="H3" s="3" t="inlineStr">
        <is>
          <t>작업자</t>
        </is>
      </c>
      <c r="I3" s="4" t="inlineStr"/>
    </row>
    <row r="4" ht="22" customHeight="1">
      <c r="A4" s="3" t="inlineStr">
        <is>
          <t>배치 크기 (kg)</t>
        </is>
      </c>
      <c r="B4" s="6" t="inlineStr"/>
      <c r="C4" s="3" t="inlineStr">
        <is>
          <t>허용 오차 (±%)</t>
        </is>
      </c>
      <c r="D4" s="4" t="inlineStr"/>
      <c r="E4" s="3" t="inlineStr">
        <is>
          <t>확인자</t>
        </is>
      </c>
      <c r="F4" s="4" t="inlineStr"/>
      <c r="G4" s="5" t="n"/>
      <c r="H4" s="3" t="inlineStr">
        <is>
          <t>저울 번호</t>
        </is>
      </c>
      <c r="I4" s="4" t="inlineStr"/>
    </row>
    <row r="6" ht="30" customHeight="1">
      <c r="A6" s="3" t="inlineStr">
        <is>
          <t>순서</t>
        </is>
      </c>
      <c r="B6" s="3" t="inlineStr">
        <is>
          <t>원료명</t>
        </is>
      </c>
      <c r="C6" s="3" t="inlineStr">
        <is>
          <t>원료 LOT</t>
        </is>
      </c>
      <c r="D6" s="3" t="inlineStr">
        <is>
          <t>배합비 (%)</t>
        </is>
      </c>
      <c r="E6" s="3" t="inlineStr">
        <is>
          <t>기준량 (kg)</t>
        </is>
      </c>
      <c r="F6" s="3" t="inlineStr">
        <is>
          <t>단 값 (kg)</t>
        </is>
      </c>
      <c r="G6" s="3" t="inlineStr">
        <is>
          <t>차이</t>
        </is>
      </c>
      <c r="H6" s="3" t="inlineStr">
        <is>
          <t>판정</t>
        </is>
      </c>
      <c r="I6" s="3" t="inlineStr">
        <is>
          <t>투입 시각</t>
        </is>
      </c>
    </row>
    <row r="7" ht="22" customHeight="1">
      <c r="A7" s="7" t="n">
        <v>1</v>
      </c>
      <c r="B7" s="7" t="n"/>
      <c r="C7" s="7" t="n"/>
      <c r="D7" s="7" t="n"/>
      <c r="E7" s="8">
        <f>IF(OR(D7="",$B$4=""),"",ROUND($B$4*D7/100,3))</f>
        <v/>
      </c>
      <c r="F7" s="7" t="n"/>
      <c r="G7" s="8">
        <f>IF(OR(E7="",F7=""),"",ROUND(F7-E7,3))</f>
        <v/>
      </c>
      <c r="H7" s="8">
        <f>IF(G7="","",IF(ABS(G7)&lt;=E7*IF($D$4="",0,$D$4)/100,"적합","다시 달기"))</f>
        <v/>
      </c>
      <c r="I7" s="9" t="n"/>
    </row>
    <row r="8" ht="22" customHeight="1">
      <c r="A8" s="7" t="n">
        <v>2</v>
      </c>
      <c r="B8" s="7" t="n"/>
      <c r="C8" s="7" t="n"/>
      <c r="D8" s="7" t="n"/>
      <c r="E8" s="8">
        <f>IF(OR(D8="",$B$4=""),"",ROUND($B$4*D8/100,3))</f>
        <v/>
      </c>
      <c r="F8" s="7" t="n"/>
      <c r="G8" s="8">
        <f>IF(OR(E8="",F8=""),"",ROUND(F8-E8,3))</f>
        <v/>
      </c>
      <c r="H8" s="8">
        <f>IF(G8="","",IF(ABS(G8)&lt;=E8*IF($D$4="",0,$D$4)/100,"적합","다시 달기"))</f>
        <v/>
      </c>
      <c r="I8" s="9" t="n"/>
    </row>
    <row r="9" ht="22" customHeight="1">
      <c r="A9" s="7" t="n">
        <v>3</v>
      </c>
      <c r="B9" s="7" t="n"/>
      <c r="C9" s="7" t="n"/>
      <c r="D9" s="7" t="n"/>
      <c r="E9" s="8">
        <f>IF(OR(D9="",$B$4=""),"",ROUND($B$4*D9/100,3))</f>
        <v/>
      </c>
      <c r="F9" s="7" t="n"/>
      <c r="G9" s="8">
        <f>IF(OR(E9="",F9=""),"",ROUND(F9-E9,3))</f>
        <v/>
      </c>
      <c r="H9" s="8">
        <f>IF(G9="","",IF(ABS(G9)&lt;=E9*IF($D$4="",0,$D$4)/100,"적합","다시 달기"))</f>
        <v/>
      </c>
      <c r="I9" s="9" t="n"/>
    </row>
    <row r="10" ht="22" customHeight="1">
      <c r="A10" s="7" t="n">
        <v>4</v>
      </c>
      <c r="B10" s="7" t="n"/>
      <c r="C10" s="7" t="n"/>
      <c r="D10" s="7" t="n"/>
      <c r="E10" s="8">
        <f>IF(OR(D10="",$B$4=""),"",ROUND($B$4*D10/100,3))</f>
        <v/>
      </c>
      <c r="F10" s="7" t="n"/>
      <c r="G10" s="8">
        <f>IF(OR(E10="",F10=""),"",ROUND(F10-E10,3))</f>
        <v/>
      </c>
      <c r="H10" s="8">
        <f>IF(G10="","",IF(ABS(G10)&lt;=E10*IF($D$4="",0,$D$4)/100,"적합","다시 달기"))</f>
        <v/>
      </c>
      <c r="I10" s="9" t="n"/>
    </row>
    <row r="11" ht="22" customHeight="1">
      <c r="A11" s="7" t="n">
        <v>5</v>
      </c>
      <c r="B11" s="7" t="n"/>
      <c r="C11" s="7" t="n"/>
      <c r="D11" s="7" t="n"/>
      <c r="E11" s="8">
        <f>IF(OR(D11="",$B$4=""),"",ROUND($B$4*D11/100,3))</f>
        <v/>
      </c>
      <c r="F11" s="7" t="n"/>
      <c r="G11" s="8">
        <f>IF(OR(E11="",F11=""),"",ROUND(F11-E11,3))</f>
        <v/>
      </c>
      <c r="H11" s="8">
        <f>IF(G11="","",IF(ABS(G11)&lt;=E11*IF($D$4="",0,$D$4)/100,"적합","다시 달기"))</f>
        <v/>
      </c>
      <c r="I11" s="9" t="n"/>
    </row>
    <row r="12" ht="22" customHeight="1">
      <c r="A12" s="7" t="n">
        <v>6</v>
      </c>
      <c r="B12" s="7" t="n"/>
      <c r="C12" s="7" t="n"/>
      <c r="D12" s="7" t="n"/>
      <c r="E12" s="8">
        <f>IF(OR(D12="",$B$4=""),"",ROUND($B$4*D12/100,3))</f>
        <v/>
      </c>
      <c r="F12" s="7" t="n"/>
      <c r="G12" s="8">
        <f>IF(OR(E12="",F12=""),"",ROUND(F12-E12,3))</f>
        <v/>
      </c>
      <c r="H12" s="8">
        <f>IF(G12="","",IF(ABS(G12)&lt;=E12*IF($D$4="",0,$D$4)/100,"적합","다시 달기"))</f>
        <v/>
      </c>
      <c r="I12" s="9" t="n"/>
    </row>
    <row r="13" ht="22" customHeight="1">
      <c r="A13" s="7" t="n">
        <v>7</v>
      </c>
      <c r="B13" s="7" t="n"/>
      <c r="C13" s="7" t="n"/>
      <c r="D13" s="7" t="n"/>
      <c r="E13" s="8">
        <f>IF(OR(D13="",$B$4=""),"",ROUND($B$4*D13/100,3))</f>
        <v/>
      </c>
      <c r="F13" s="7" t="n"/>
      <c r="G13" s="8">
        <f>IF(OR(E13="",F13=""),"",ROUND(F13-E13,3))</f>
        <v/>
      </c>
      <c r="H13" s="8">
        <f>IF(G13="","",IF(ABS(G13)&lt;=E13*IF($D$4="",0,$D$4)/100,"적합","다시 달기"))</f>
        <v/>
      </c>
      <c r="I13" s="9" t="n"/>
    </row>
    <row r="14" ht="22" customHeight="1">
      <c r="A14" s="7" t="n">
        <v>8</v>
      </c>
      <c r="B14" s="7" t="n"/>
      <c r="C14" s="7" t="n"/>
      <c r="D14" s="7" t="n"/>
      <c r="E14" s="8">
        <f>IF(OR(D14="",$B$4=""),"",ROUND($B$4*D14/100,3))</f>
        <v/>
      </c>
      <c r="F14" s="7" t="n"/>
      <c r="G14" s="8">
        <f>IF(OR(E14="",F14=""),"",ROUND(F14-E14,3))</f>
        <v/>
      </c>
      <c r="H14" s="8">
        <f>IF(G14="","",IF(ABS(G14)&lt;=E14*IF($D$4="",0,$D$4)/100,"적합","다시 달기"))</f>
        <v/>
      </c>
      <c r="I14" s="9" t="n"/>
    </row>
    <row r="15" ht="22" customHeight="1">
      <c r="A15" s="7" t="n">
        <v>9</v>
      </c>
      <c r="B15" s="7" t="n"/>
      <c r="C15" s="7" t="n"/>
      <c r="D15" s="7" t="n"/>
      <c r="E15" s="8">
        <f>IF(OR(D15="",$B$4=""),"",ROUND($B$4*D15/100,3))</f>
        <v/>
      </c>
      <c r="F15" s="7" t="n"/>
      <c r="G15" s="8">
        <f>IF(OR(E15="",F15=""),"",ROUND(F15-E15,3))</f>
        <v/>
      </c>
      <c r="H15" s="8">
        <f>IF(G15="","",IF(ABS(G15)&lt;=E15*IF($D$4="",0,$D$4)/100,"적합","다시 달기"))</f>
        <v/>
      </c>
      <c r="I15" s="9" t="n"/>
    </row>
    <row r="16" ht="22" customHeight="1">
      <c r="A16" s="7" t="n">
        <v>10</v>
      </c>
      <c r="B16" s="7" t="n"/>
      <c r="C16" s="7" t="n"/>
      <c r="D16" s="7" t="n"/>
      <c r="E16" s="8">
        <f>IF(OR(D16="",$B$4=""),"",ROUND($B$4*D16/100,3))</f>
        <v/>
      </c>
      <c r="F16" s="7" t="n"/>
      <c r="G16" s="8">
        <f>IF(OR(E16="",F16=""),"",ROUND(F16-E16,3))</f>
        <v/>
      </c>
      <c r="H16" s="8">
        <f>IF(G16="","",IF(ABS(G16)&lt;=E16*IF($D$4="",0,$D$4)/100,"적합","다시 달기"))</f>
        <v/>
      </c>
      <c r="I16" s="9" t="n"/>
    </row>
    <row r="17" ht="22" customHeight="1">
      <c r="A17" s="7" t="n">
        <v>11</v>
      </c>
      <c r="B17" s="7" t="n"/>
      <c r="C17" s="7" t="n"/>
      <c r="D17" s="7" t="n"/>
      <c r="E17" s="8">
        <f>IF(OR(D17="",$B$4=""),"",ROUND($B$4*D17/100,3))</f>
        <v/>
      </c>
      <c r="F17" s="7" t="n"/>
      <c r="G17" s="8">
        <f>IF(OR(E17="",F17=""),"",ROUND(F17-E17,3))</f>
        <v/>
      </c>
      <c r="H17" s="8">
        <f>IF(G17="","",IF(ABS(G17)&lt;=E17*IF($D$4="",0,$D$4)/100,"적합","다시 달기"))</f>
        <v/>
      </c>
      <c r="I17" s="9" t="n"/>
    </row>
    <row r="18" ht="22" customHeight="1">
      <c r="A18" s="7" t="n">
        <v>12</v>
      </c>
      <c r="B18" s="7" t="n"/>
      <c r="C18" s="7" t="n"/>
      <c r="D18" s="7" t="n"/>
      <c r="E18" s="8">
        <f>IF(OR(D18="",$B$4=""),"",ROUND($B$4*D18/100,3))</f>
        <v/>
      </c>
      <c r="F18" s="7" t="n"/>
      <c r="G18" s="8">
        <f>IF(OR(E18="",F18=""),"",ROUND(F18-E18,3))</f>
        <v/>
      </c>
      <c r="H18" s="8">
        <f>IF(G18="","",IF(ABS(G18)&lt;=E18*IF($D$4="",0,$D$4)/100,"적합","다시 달기"))</f>
        <v/>
      </c>
      <c r="I18" s="9" t="n"/>
    </row>
    <row r="19" ht="22" customHeight="1">
      <c r="A19" s="7" t="n">
        <v>13</v>
      </c>
      <c r="B19" s="7" t="n"/>
      <c r="C19" s="7" t="n"/>
      <c r="D19" s="7" t="n"/>
      <c r="E19" s="8">
        <f>IF(OR(D19="",$B$4=""),"",ROUND($B$4*D19/100,3))</f>
        <v/>
      </c>
      <c r="F19" s="7" t="n"/>
      <c r="G19" s="8">
        <f>IF(OR(E19="",F19=""),"",ROUND(F19-E19,3))</f>
        <v/>
      </c>
      <c r="H19" s="8">
        <f>IF(G19="","",IF(ABS(G19)&lt;=E19*IF($D$4="",0,$D$4)/100,"적합","다시 달기"))</f>
        <v/>
      </c>
      <c r="I19" s="9" t="n"/>
    </row>
    <row r="20" ht="22" customHeight="1">
      <c r="A20" s="7" t="n">
        <v>14</v>
      </c>
      <c r="B20" s="7" t="n"/>
      <c r="C20" s="7" t="n"/>
      <c r="D20" s="7" t="n"/>
      <c r="E20" s="8">
        <f>IF(OR(D20="",$B$4=""),"",ROUND($B$4*D20/100,3))</f>
        <v/>
      </c>
      <c r="F20" s="7" t="n"/>
      <c r="G20" s="8">
        <f>IF(OR(E20="",F20=""),"",ROUND(F20-E20,3))</f>
        <v/>
      </c>
      <c r="H20" s="8">
        <f>IF(G20="","",IF(ABS(G20)&lt;=E20*IF($D$4="",0,$D$4)/100,"적합","다시 달기"))</f>
        <v/>
      </c>
      <c r="I20" s="9" t="n"/>
    </row>
    <row r="21">
      <c r="A21" s="3" t="inlineStr">
        <is>
          <t>합계</t>
        </is>
      </c>
      <c r="B21" s="10" t="n"/>
      <c r="C21" s="10" t="n"/>
      <c r="D21" s="8">
        <f>IF(SUM(D7:D20)=0,"",SUM(D7:D20))</f>
        <v/>
      </c>
      <c r="E21" s="8">
        <f>IF(SUM(E7:E20)=0,"",SUM(E7:E20))</f>
        <v/>
      </c>
      <c r="F21" s="8">
        <f>IF(SUM(F7:F20)=0,"",SUM(F7:F20))</f>
        <v/>
      </c>
      <c r="G21" s="8" t="inlineStr"/>
      <c r="H21" s="8">
        <f>IF(D21="","",IF(ROUND(D21,2)=100,IF(COUNTIF(H7:H20,"다시 달기")&gt;0,"다시 달 원료 있음","배합비 100%"),"배합비 합계 확인"))</f>
        <v/>
      </c>
      <c r="I21" s="11" t="n"/>
    </row>
    <row r="22" ht="30" customHeight="1">
      <c r="A22" s="12" t="inlineStr">
        <is>
          <t>배합비 합계가 100이 아니면 「배합비 합계 확인」이 나옵니다. 허용 오차는 기준량 대비 %로 적습니다(예: 1). 원료 LOT은 사용기한이 빠른 것부터 쓰고, 시험이 끝난 LOT만 씁니다. 제조 중 공정 점검 값은 「공정 점검 기록」에 따로 적습니다.</t>
        </is>
      </c>
    </row>
    <row r="23">
      <c r="D23" s="3" t="inlineStr">
        <is>
          <t>작성</t>
        </is>
      </c>
      <c r="E23" s="10" t="n"/>
      <c r="F23" s="3" t="inlineStr">
        <is>
          <t>확인</t>
        </is>
      </c>
      <c r="G23" s="10" t="n"/>
      <c r="H23" s="3" t="inlineStr">
        <is>
          <t>승인</t>
        </is>
      </c>
      <c r="I23" s="10" t="n"/>
    </row>
    <row r="24" ht="34" customHeight="1">
      <c r="D24" s="7" t="inlineStr"/>
      <c r="E24" s="5" t="n"/>
      <c r="F24" s="7" t="inlineStr"/>
      <c r="G24" s="5" t="n"/>
      <c r="H24" s="7" t="inlineStr"/>
      <c r="I24" s="5" t="n"/>
    </row>
  </sheetData>
  <mergeCells count="13">
    <mergeCell ref="F4:G4"/>
    <mergeCell ref="H21:I21"/>
    <mergeCell ref="A2:I2"/>
    <mergeCell ref="D24:E24"/>
    <mergeCell ref="F24:G24"/>
    <mergeCell ref="B3:C3"/>
    <mergeCell ref="H24:I24"/>
    <mergeCell ref="F23:G23"/>
    <mergeCell ref="D23:E23"/>
    <mergeCell ref="A1:I1"/>
    <mergeCell ref="H23:I23"/>
    <mergeCell ref="A21:C21"/>
    <mergeCell ref="A22:I22"/>
  </mergeCells>
  <printOptions horizontalCentered="1"/>
  <pageMargins left="0.4" right="0.4" top="0.5" bottom="0.8" header="0.5" footer="0.3"/>
  <pageSetup orientation="portrait" paperSize="9" fitToHeight="1" fitToWidth="1"/>
  <headerFooter>
    <oddHeader/>
    <oddFooter>&amp;C&amp;8 우정소프트웨어 STAFF AI · staff.ai.kr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2026-10-20T00:31:04Z</dcterms:created>
  <dcterms:modified xmlns:dcterms="http://purl.org/dc/terms/" xmlns:xsi="http://www.w3.org/2001/XMLSchema-instance" xsi:type="dcterms:W3CDTF">2026-10-20T00:31:04Z</dcterms:modified>
</cp:coreProperties>
</file>