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납품서" sheetId="1" state="visible" r:id="rId1"/>
    <sheet xmlns:r="http://schemas.openxmlformats.org/officeDocument/2006/relationships" name="납품확인서" sheetId="2" state="visible" r:id="rId2"/>
  </sheets>
  <definedNames>
    <definedName name="_xlnm.Print_Area" localSheetId="0">'납품서'!$A$1:$H$31</definedName>
    <definedName name="_xlnm.Print_Area" localSheetId="1">'납품확인서'!$A$1:$G$29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b val="1"/>
      <sz val="10"/>
    </font>
    <font>
      <name val="맑은 고딕"/>
      <b val="1"/>
      <color rgb="00B91C1C"/>
      <sz val="9"/>
    </font>
    <font>
      <name val="맑은 고딕"/>
      <color rgb="00475569"/>
      <sz val="10"/>
    </font>
    <font>
      <name val="맑은 고딕"/>
      <b val="1"/>
      <color rgb="001E1B4B"/>
      <sz val="12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3" fillId="0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3" fontId="3" fillId="0" borderId="1" pivotButton="0" quotePrefix="0" xfId="0"/>
    <xf numFmtId="49" fontId="3" fillId="0" borderId="1" applyAlignment="1" pivotButton="0" quotePrefix="0" xfId="0">
      <alignment horizontal="center" vertical="center"/>
    </xf>
    <xf numFmtId="3" fontId="3" fillId="3" borderId="1" pivotButton="0" quotePrefix="0" xfId="0"/>
    <xf numFmtId="3" fontId="6" fillId="0" borderId="1" pivotButton="0" quotePrefix="0" xfId="0"/>
    <xf numFmtId="3" fontId="6" fillId="3" borderId="1" pivotButton="0" quotePrefix="0" xfId="0"/>
    <xf numFmtId="0" fontId="7" fillId="0" borderId="1" applyAlignment="1" pivotButton="0" quotePrefix="0" xfId="0">
      <alignment horizontal="center" vertical="center" shrinkToFit="1"/>
    </xf>
    <xf numFmtId="0" fontId="4" fillId="0" borderId="0" applyAlignment="1" pivotButton="0" quotePrefix="0" xfId="0">
      <alignment horizontal="left" vertical="center"/>
    </xf>
    <xf numFmtId="49" fontId="3" fillId="3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3" fontId="6" fillId="4" borderId="1" pivotButton="0" quotePrefix="0" xfId="0"/>
    <xf numFmtId="0" fontId="3" fillId="0" borderId="1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numFmt numFmtId="170" formatCode="#,##0.###"/>
    </dxf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3" customWidth="1" min="2" max="2"/>
    <col width="12" customWidth="1" min="3" max="3"/>
    <col width="8.5" customWidth="1" min="4" max="4"/>
    <col width="6" customWidth="1" min="5" max="5"/>
    <col width="10" customWidth="1" min="6" max="6"/>
    <col width="9" customWidth="1" min="7" max="7"/>
    <col width="22.5" customWidth="1" min="8" max="8"/>
    <col width="3" customWidth="1" min="9" max="9"/>
    <col width="86" customWidth="1" min="10" max="10"/>
  </cols>
  <sheetData>
    <row r="1" ht="22" customHeight="1">
      <c r="A1" s="1" t="inlineStr">
        <is>
          <t>납 품 서</t>
        </is>
      </c>
    </row>
    <row r="2" ht="22" customHeight="1"/>
    <row r="3" ht="18" customHeight="1">
      <c r="A3" s="2" t="inlineStr">
        <is>
          <t>납품일자</t>
        </is>
      </c>
      <c r="B3" s="3" t="n"/>
      <c r="C3" s="4" t="n"/>
      <c r="D3" s="3" t="n"/>
      <c r="E3" s="2" t="inlineStr">
        <is>
          <t>납품번호</t>
        </is>
      </c>
      <c r="F3" s="3" t="n"/>
      <c r="G3" s="5" t="n"/>
      <c r="H3" s="3" t="n"/>
      <c r="J3" s="6" t="inlineStr">
        <is>
          <t>쓰는 법  (이 칸의 글은 인쇄되지 않습니다)</t>
        </is>
      </c>
    </row>
    <row r="4">
      <c r="A4" s="7" t="inlineStr">
        <is>
          <t>공급자</t>
        </is>
      </c>
      <c r="B4" s="3" t="n"/>
      <c r="C4" s="3" t="n"/>
      <c r="D4" s="3" t="n"/>
      <c r="E4" s="7" t="inlineStr">
        <is>
          <t>납품처</t>
        </is>
      </c>
      <c r="F4" s="3" t="n"/>
      <c r="G4" s="3" t="n"/>
      <c r="H4" s="3" t="n"/>
      <c r="J4" s="8" t="inlineStr">
        <is>
          <t>· 흰 칸은 보내는 쪽이, 옅은 노란 칸은 받는 쪽이 적습니다.</t>
        </is>
      </c>
    </row>
    <row r="5" ht="18" customHeight="1">
      <c r="A5" s="9" t="inlineStr">
        <is>
          <t>상호</t>
        </is>
      </c>
      <c r="B5" s="3" t="n"/>
      <c r="C5" s="10" t="n"/>
      <c r="D5" s="3" t="n"/>
      <c r="E5" s="9" t="inlineStr">
        <is>
          <t>상호</t>
        </is>
      </c>
      <c r="F5" s="3" t="n"/>
      <c r="G5" s="10" t="n"/>
      <c r="H5" s="3" t="n"/>
      <c r="J5" s="8" t="inlineStr">
        <is>
          <t>· 이 서식에는 단가와 금액 칸이 없습니다. 값이 필요한 종이는 거래명세서를 쓰십시오.</t>
        </is>
      </c>
    </row>
    <row r="6" ht="18" customHeight="1">
      <c r="A6" s="9" t="inlineStr">
        <is>
          <t>사업자등록번호</t>
        </is>
      </c>
      <c r="B6" s="3" t="n"/>
      <c r="C6" s="10" t="n"/>
      <c r="D6" s="3" t="n"/>
      <c r="E6" s="9" t="inlineStr">
        <is>
          <t>담당자</t>
        </is>
      </c>
      <c r="F6" s="3" t="n"/>
      <c r="G6" s="10" t="n"/>
      <c r="H6" s="3" t="n"/>
      <c r="J6" s="8" t="inlineStr">
        <is>
          <t xml:space="preserve">   (값을 적어 보내실 거면 거래명세서 쪽을 쓰시면 됩니다)</t>
        </is>
      </c>
    </row>
    <row r="7" ht="18" customHeight="1">
      <c r="A7" s="9" t="inlineStr">
        <is>
          <t>대표자</t>
        </is>
      </c>
      <c r="B7" s="3" t="n"/>
      <c r="C7" s="10" t="n"/>
      <c r="D7" s="3" t="n"/>
      <c r="E7" s="9" t="inlineStr">
        <is>
          <t>연락처</t>
        </is>
      </c>
      <c r="F7" s="3" t="n"/>
      <c r="G7" s="10" t="n"/>
      <c r="H7" s="3" t="n"/>
      <c r="J7" s="8" t="inlineStr">
        <is>
          <t>· 수량과 인수수량에는 숫자만 적습니다. 개, 박스, kg 같은 단위는 「단위」 칸에 적습니다.</t>
        </is>
      </c>
    </row>
    <row r="8" ht="30" customHeight="1">
      <c r="A8" s="9" t="inlineStr">
        <is>
          <t>연락처</t>
        </is>
      </c>
      <c r="B8" s="3" t="n"/>
      <c r="C8" s="11" t="n"/>
      <c r="D8" s="3" t="n"/>
      <c r="E8" s="9" t="inlineStr">
        <is>
          <t>납품 장소</t>
        </is>
      </c>
      <c r="F8" s="3" t="n"/>
      <c r="G8" s="11" t="n"/>
      <c r="H8" s="3" t="n"/>
      <c r="J8" s="8" t="inlineStr">
        <is>
          <t>· 받는 쪽이 세어 본 개수를 「인수수량」에 적습니다. 보낸 개수와 다르면 그 줄이 빨갛게 바뀝니다.</t>
        </is>
      </c>
    </row>
    <row r="9" ht="20" customHeight="1">
      <c r="A9" s="12" t="inlineStr">
        <is>
          <t>번호</t>
        </is>
      </c>
      <c r="B9" s="12" t="inlineStr">
        <is>
          <t>품목명</t>
        </is>
      </c>
      <c r="C9" s="12" t="inlineStr">
        <is>
          <t>규격</t>
        </is>
      </c>
      <c r="D9" s="12" t="inlineStr">
        <is>
          <t>수량</t>
        </is>
      </c>
      <c r="E9" s="12" t="inlineStr">
        <is>
          <t>단위</t>
        </is>
      </c>
      <c r="F9" s="12" t="inlineStr">
        <is>
          <t>납품일</t>
        </is>
      </c>
      <c r="G9" s="12" t="inlineStr">
        <is>
          <t>인수수량</t>
        </is>
      </c>
      <c r="H9" s="12" t="inlineStr">
        <is>
          <t>비고</t>
        </is>
      </c>
      <c r="J9" s="8" t="inlineStr">
        <is>
          <t xml:space="preserve">   (파손이나 수량 부족은 그 자리에서 적어 두시는 편이 낫습니다. 나중에는 기억이 갈립니다)</t>
        </is>
      </c>
    </row>
    <row r="10" ht="26" customHeight="1">
      <c r="A10" s="13" t="n">
        <v>1</v>
      </c>
      <c r="B10" s="11" t="n"/>
      <c r="C10" s="11" t="n"/>
      <c r="D10" s="14" t="n"/>
      <c r="E10" s="15" t="n"/>
      <c r="F10" s="15" t="n"/>
      <c r="G10" s="16" t="n"/>
      <c r="H10" s="11" t="n"/>
      <c r="J10" s="8" t="inlineStr">
        <is>
          <t>· 다 맞으면 인수수량을 굳이 채우지 않으셔도 됩니다. 아래 인수 확인만 받으시면 됩니다.</t>
        </is>
      </c>
    </row>
    <row r="11" ht="26" customHeight="1">
      <c r="A11" s="13" t="n">
        <v>2</v>
      </c>
      <c r="B11" s="11" t="n"/>
      <c r="C11" s="11" t="n"/>
      <c r="D11" s="14" t="n"/>
      <c r="E11" s="15" t="n"/>
      <c r="F11" s="15" t="n"/>
      <c r="G11" s="16" t="n"/>
      <c r="H11" s="11" t="n"/>
      <c r="J11" s="8" t="inlineStr">
        <is>
          <t>· 두 장을 뽑아 한 장은 받는 쪽에 두고 한 장은 확인을 받아 돌아오시면 됩니다.</t>
        </is>
      </c>
    </row>
    <row r="12" ht="26" customHeight="1">
      <c r="A12" s="13" t="n">
        <v>3</v>
      </c>
      <c r="B12" s="11" t="n"/>
      <c r="C12" s="11" t="n"/>
      <c r="D12" s="14" t="n"/>
      <c r="E12" s="15" t="n"/>
      <c r="F12" s="15" t="n"/>
      <c r="G12" s="16" t="n"/>
      <c r="H12" s="11" t="n"/>
      <c r="J12" s="8" t="inlineStr">
        <is>
          <t>· 받는 쪽이 종이에 손으로 적어 오셨으면, 그 숫자를 「납품서」 시트에 옮겨 치고</t>
        </is>
      </c>
    </row>
    <row r="13" ht="26" customHeight="1">
      <c r="A13" s="13" t="n">
        <v>4</v>
      </c>
      <c r="B13" s="11" t="n"/>
      <c r="C13" s="11" t="n"/>
      <c r="D13" s="14" t="n"/>
      <c r="E13" s="15" t="n"/>
      <c r="F13" s="15" t="n"/>
      <c r="G13" s="16" t="n"/>
      <c r="H13" s="11" t="n"/>
      <c r="J13" s="8" t="inlineStr">
        <is>
          <t xml:space="preserve">   「납품확인서」 를 다시 뽑으십시오. 미리 뽑아 둔 확인서에는 보낸 수량이 찍혀 있습니다.</t>
        </is>
      </c>
    </row>
    <row r="14" ht="26" customHeight="1">
      <c r="A14" s="13" t="n">
        <v>5</v>
      </c>
      <c r="B14" s="11" t="n"/>
      <c r="C14" s="11" t="n"/>
      <c r="D14" s="14" t="n"/>
      <c r="E14" s="15" t="n"/>
      <c r="F14" s="15" t="n"/>
      <c r="G14" s="16" t="n"/>
      <c r="H14" s="11" t="n"/>
      <c r="J14" s="8" t="inlineStr">
        <is>
          <t>· 「납품확인서」 시트는 이 시트를 따라 채워집니다. 거기에는 직접 적지 않습니다.</t>
        </is>
      </c>
    </row>
    <row r="15" ht="26" customHeight="1">
      <c r="A15" s="13" t="n">
        <v>6</v>
      </c>
      <c r="B15" s="11" t="n"/>
      <c r="C15" s="11" t="n"/>
      <c r="D15" s="14" t="n"/>
      <c r="E15" s="15" t="n"/>
      <c r="F15" s="15" t="n"/>
      <c r="G15" s="16" t="n"/>
      <c r="H15" s="11" t="n"/>
      <c r="J15" s="8" t="inlineStr">
        <is>
          <t>· 품목 줄은 지우거나 잘라 붙이지 말고, 내용만 지우십시오(Delete 키).</t>
        </is>
      </c>
    </row>
    <row r="16" ht="26" customHeight="1">
      <c r="A16" s="13" t="n">
        <v>7</v>
      </c>
      <c r="B16" s="11" t="n"/>
      <c r="C16" s="11" t="n"/>
      <c r="D16" s="14" t="n"/>
      <c r="E16" s="15" t="n"/>
      <c r="F16" s="15" t="n"/>
      <c r="G16" s="16" t="n"/>
      <c r="H16" s="11" t="n"/>
      <c r="J16" s="8" t="inlineStr">
        <is>
          <t>· 열두 줄이 넘으면 줄을 끼워 넣지 말고, 파일을 하나 더 만들어 두 장으로 나눠 주십시오.</t>
        </is>
      </c>
    </row>
    <row r="17" ht="26" customHeight="1">
      <c r="A17" s="13" t="n">
        <v>8</v>
      </c>
      <c r="B17" s="11" t="n"/>
      <c r="C17" s="11" t="n"/>
      <c r="D17" s="14" t="n"/>
      <c r="E17" s="15" t="n"/>
      <c r="F17" s="15" t="n"/>
      <c r="G17" s="16" t="n"/>
      <c r="H17" s="11" t="n"/>
      <c r="J17" s="8" t="inlineStr">
        <is>
          <t xml:space="preserve">   (끼워 넣으면 「납품확인서」 시트에 자리가 모자라 품목이 밀려 빠집니다.</t>
        </is>
      </c>
    </row>
    <row r="18" ht="26" customHeight="1">
      <c r="A18" s="13" t="n">
        <v>9</v>
      </c>
      <c r="B18" s="11" t="n"/>
      <c r="C18" s="11" t="n"/>
      <c r="D18" s="14" t="n"/>
      <c r="E18" s="15" t="n"/>
      <c r="F18" s="15" t="n"/>
      <c r="G18" s="16" t="n"/>
      <c r="H18" s="11" t="n"/>
      <c r="J18" s="8" t="inlineStr">
        <is>
          <t xml:space="preserve">    그때는 확인서 합계 옆에 빨간 글이 뜹니다. 그 글이 보이면 파일을 나누십시오)</t>
        </is>
      </c>
    </row>
    <row r="19" ht="26" customHeight="1">
      <c r="A19" s="13" t="n">
        <v>10</v>
      </c>
      <c r="B19" s="11" t="n"/>
      <c r="C19" s="11" t="n"/>
      <c r="D19" s="14" t="n"/>
      <c r="E19" s="15" t="n"/>
      <c r="F19" s="15" t="n"/>
      <c r="G19" s="16" t="n"/>
      <c r="H19" s="11" t="n"/>
      <c r="J19" s="8" t="inlineStr">
        <is>
          <t>· 납품일자는 「2026-09-20」 이나 「9/20」 처럼 적습니다. 「20260920」 은 날짜로 안 읽힙니다.</t>
        </is>
      </c>
    </row>
    <row r="20" ht="26" customHeight="1">
      <c r="A20" s="13" t="n">
        <v>11</v>
      </c>
      <c r="B20" s="11" t="n"/>
      <c r="C20" s="11" t="n"/>
      <c r="D20" s="14" t="n"/>
      <c r="E20" s="15" t="n"/>
      <c r="F20" s="15" t="n"/>
      <c r="G20" s="16" t="n"/>
      <c r="H20" s="11" t="n"/>
      <c r="J20" s="8" t="inlineStr">
        <is>
          <t>· 규격에 1/2, 3-5 처럼 적어도 날짜로 바뀌지 않고, 연락처 앞의 0 도 그대로 남습니다.</t>
        </is>
      </c>
    </row>
    <row r="21" ht="26" customHeight="1">
      <c r="A21" s="13" t="n">
        <v>12</v>
      </c>
      <c r="B21" s="11" t="n"/>
      <c r="C21" s="11" t="n"/>
      <c r="D21" s="14" t="n"/>
      <c r="E21" s="15" t="n"/>
      <c r="F21" s="15" t="n"/>
      <c r="G21" s="16" t="n"/>
      <c r="H21" s="11" t="n"/>
      <c r="J21" s="8" t="inlineStr">
        <is>
          <t>· 품목명·규격·비고는 두 줄까지 인쇄됩니다. 맨 아래 큰 비고 칸은 네 줄까지 들어갑니다.</t>
        </is>
      </c>
    </row>
    <row r="22" ht="20" customHeight="1">
      <c r="A22" s="12" t="inlineStr">
        <is>
          <t>합 계</t>
        </is>
      </c>
      <c r="B22" s="3" t="n"/>
      <c r="C22" s="3" t="n"/>
      <c r="D22" s="17">
        <f>IF(COUNT(INDEX(D:D,MATCH("품목명",B:B,0)+1):INDEX(D:D,ROW()-1))=0,"",SUM(INDEX(D:D,MATCH("품목명",B:B,0)+1):INDEX(D:D,ROW()-1)))</f>
        <v/>
      </c>
      <c r="E22" s="3" t="n"/>
      <c r="F22" s="3" t="n"/>
      <c r="G22" s="18">
        <f>IF(COUNT(INDEX(D:D,MATCH("품목명",B:B,0)+1):INDEX(D:D,ROW()-1))+COUNT(INDEX(G:G,MATCH("품목명",B:B,0)+1):INDEX(G:G,ROW()-1))=0,"",SUM(INDEX(G:G,MATCH("품목명",B:B,0)+1):INDEX(G:G,ROW()-1))+SUMIF(INDEX(G:G,MATCH("품목명",B:B,0)+1):INDEX(G:G,ROW()-1),"",INDEX(D:D,MATCH("품목명",B:B,0)+1):INDEX(D:D,ROW()-1)))</f>
        <v/>
      </c>
      <c r="H22" s="19">
        <f>IF(SUMPRODUCT(--ISTEXT(INDEX(D:D,MATCH("품목명",B:B,0)+1):INDEX(D:D,ROW()-1)))+SUMPRODUCT(--ISTEXT(INDEX(G:G,MATCH("품목명",B:B,0)+1):INDEX(G:G,ROW()-1)))&gt;0,"못 센 줄 있음",IF(SUMPRODUCT(--(INDEX(D:D,MATCH("품목명",B:B,0)+1):INDEX(D:D,ROW()-1)&lt;&gt;""),--(INDEX(G:G,MATCH("품목명",B:B,0)+1):INDEX(G:G,ROW()-1)&lt;&gt;""),--(INDEX(D:D,MATCH("품목명",B:B,0)+1):INDEX(D:D,ROW()-1)&lt;&gt;INDEX(G:G,MATCH("품목명",B:B,0)+1):INDEX(G:G,ROW()-1)))&gt;0,"보낸 개수 ≠ 받은 개수",""))</f>
        <v/>
      </c>
      <c r="J22" s="8" t="inlineStr">
        <is>
          <t>· 납품번호는 26-0920-01 처럼 날짜 뒤에 순번을 붙이면 나중에 찾기 쉽습니다.</t>
        </is>
      </c>
    </row>
    <row r="23"/>
    <row r="24">
      <c r="A24" s="20" t="inlineStr">
        <is>
          <t>인수 확인  (받으신 분이 적는 자리입니다)</t>
        </is>
      </c>
    </row>
    <row r="25" ht="24" customHeight="1">
      <c r="A25" s="2" t="inlineStr">
        <is>
          <t>인수일자</t>
        </is>
      </c>
      <c r="B25" s="3" t="n"/>
      <c r="C25" s="21" t="n"/>
      <c r="D25" s="3" t="n"/>
      <c r="E25" s="2" t="inlineStr">
        <is>
          <t>인수자 소속</t>
        </is>
      </c>
      <c r="F25" s="3" t="n"/>
      <c r="G25" s="21" t="n"/>
      <c r="H25" s="3" t="n"/>
    </row>
    <row r="26" ht="24" customHeight="1">
      <c r="A26" s="2" t="inlineStr">
        <is>
          <t>인수자 성명</t>
        </is>
      </c>
      <c r="B26" s="3" t="n"/>
      <c r="C26" s="21" t="n"/>
      <c r="D26" s="3" t="n"/>
      <c r="E26" s="2" t="inlineStr">
        <is>
          <t>서명 또는 도장</t>
        </is>
      </c>
      <c r="F26" s="3" t="n"/>
      <c r="G26" s="21" t="n"/>
      <c r="H26" s="3" t="n"/>
    </row>
    <row r="27" ht="22" customHeight="1">
      <c r="A27" s="9" t="inlineStr">
        <is>
          <t>비고</t>
        </is>
      </c>
      <c r="B27" s="22" t="n"/>
      <c r="C27" s="3" t="n"/>
      <c r="D27" s="3" t="n"/>
      <c r="E27" s="3" t="n"/>
      <c r="F27" s="3" t="n"/>
      <c r="G27" s="3" t="n"/>
      <c r="H27" s="3" t="n"/>
    </row>
    <row r="28" ht="22" customHeight="1">
      <c r="A28" s="3" t="n"/>
      <c r="B28" s="3" t="n"/>
      <c r="C28" s="3" t="n"/>
      <c r="D28" s="3" t="n"/>
      <c r="E28" s="3" t="n"/>
      <c r="F28" s="3" t="n"/>
      <c r="G28" s="3" t="n"/>
      <c r="H28" s="3" t="n"/>
    </row>
    <row r="29" ht="22" customHeight="1">
      <c r="A29" s="3" t="n"/>
      <c r="B29" s="3" t="n"/>
      <c r="C29" s="3" t="n"/>
      <c r="D29" s="3" t="n"/>
      <c r="E29" s="3" t="n"/>
      <c r="F29" s="3" t="n"/>
      <c r="G29" s="3" t="n"/>
      <c r="H29" s="3" t="n"/>
    </row>
    <row r="30"/>
    <row r="31">
      <c r="A31" s="23" t="inlineStr">
        <is>
          <t>서식 제공 우정소프트웨어 staff.ai.kr · 자유롭게 고쳐 쓰셔도 됩니다</t>
        </is>
      </c>
    </row>
  </sheetData>
  <mergeCells count="36">
    <mergeCell ref="C6:D6"/>
    <mergeCell ref="A4:D4"/>
    <mergeCell ref="A24:H24"/>
    <mergeCell ref="C5:D5"/>
    <mergeCell ref="E5:F5"/>
    <mergeCell ref="G8:H8"/>
    <mergeCell ref="C26:D26"/>
    <mergeCell ref="A6:B6"/>
    <mergeCell ref="E8:F8"/>
    <mergeCell ref="A7:B7"/>
    <mergeCell ref="G7:H7"/>
    <mergeCell ref="A25:B25"/>
    <mergeCell ref="C25:D25"/>
    <mergeCell ref="A22:C22"/>
    <mergeCell ref="G6:H6"/>
    <mergeCell ref="A3:B3"/>
    <mergeCell ref="G3:H3"/>
    <mergeCell ref="A26:B26"/>
    <mergeCell ref="E6:F6"/>
    <mergeCell ref="E4:H4"/>
    <mergeCell ref="A5:B5"/>
    <mergeCell ref="G5:H5"/>
    <mergeCell ref="A1:H2"/>
    <mergeCell ref="A8:B8"/>
    <mergeCell ref="E26:F26"/>
    <mergeCell ref="G26:H26"/>
    <mergeCell ref="C8:D8"/>
    <mergeCell ref="B27:H29"/>
    <mergeCell ref="C7:D7"/>
    <mergeCell ref="E7:F7"/>
    <mergeCell ref="E25:F25"/>
    <mergeCell ref="G25:H25"/>
    <mergeCell ref="C3:D3"/>
    <mergeCell ref="A31:H31"/>
    <mergeCell ref="E3:F3"/>
    <mergeCell ref="A27:A29"/>
  </mergeCells>
  <conditionalFormatting sqref="D10:D21">
    <cfRule type="expression" priority="1" dxfId="0">
      <formula>AND(ISNUMBER(D10),D10&lt;&gt;INT(D10))</formula>
    </cfRule>
    <cfRule type="expression" priority="3" dxfId="1">
      <formula>AND(ISNUMBER($D10),ISNUMBER($G10),$D10&lt;&gt;$G10)</formula>
    </cfRule>
  </conditionalFormatting>
  <conditionalFormatting sqref="G10:G21">
    <cfRule type="expression" priority="2" dxfId="0">
      <formula>AND(ISNUMBER(G10),G10&lt;&gt;INT(G10))</formula>
    </cfRule>
    <cfRule type="expression" priority="4" dxfId="1">
      <formula>AND(ISNUMBER($D10),ISNUMBER($G10),$D10&lt;&gt;$G10)</formula>
    </cfRule>
  </conditionalFormatting>
  <conditionalFormatting sqref="D22">
    <cfRule type="expression" priority="5" dxfId="0">
      <formula>AND(ISNUMBER(D22),D22&lt;&gt;INT(D22))</formula>
    </cfRule>
  </conditionalFormatting>
  <conditionalFormatting sqref="G22">
    <cfRule type="expression" priority="6" dxfId="0">
      <formula>AND(ISNUMBER(G22),G22&lt;&gt;INT(G22))</formula>
    </cfRule>
  </conditionalFormatting>
  <dataValidations count="3">
    <dataValidation sqref="C3" showDropDown="0" showInputMessage="1" showErrorMessage="1" allowBlank="1" errorTitle="날짜 꼴로 적어 주십시오" error="「2026-09-20」 이나 「9/20」 처럼 적어 주십시오. 「20260920」 은 날짜로 읽히지 않습니다." promptTitle="납품일자" prompt="2026-09-20 이나 9/20 처럼 적으시면 됩니다." type="date" errorStyle="stop" operator="between">
      <formula1>DATE(2000,1,1)</formula1>
      <formula2>DATE(2099,12,31)</formula2>
    </dataValidation>
    <dataValidation sqref="D10:D21" showDropDown="0" showInputMessage="0" showErrorMessage="1" allowBlank="1" errorTitle="수량은 숫자만" error="수량 칸에는 숫자만 적어 주십시오. 개, 박스 같은 단위는 바로 옆 「단위」 칸에 적습니다." type="decimal" errorStyle="stop" operator="between">
      <formula1>-999999999999</formula1>
      <formula2>999999999999</formula2>
    </dataValidation>
    <dataValidation sqref="G10:G21" showDropDown="0" showInputMessage="0" showErrorMessage="1" allowBlank="1" errorTitle="인수수량은 숫자만" error="인수수량 칸에는 숫자만 적어 주십시오. 받는 쪽이 세어 보고 적는 칸입니다." type="decimal" errorStyle="stop" operator="between">
      <formula1>-999999999999</formula1>
      <formula2>999999999999</formula2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4" customWidth="1" min="2" max="2"/>
    <col width="13" customWidth="1" min="3" max="3"/>
    <col width="9.5" customWidth="1" min="4" max="4"/>
    <col width="6.5" customWidth="1" min="5" max="5"/>
    <col width="11" customWidth="1" min="6" max="6"/>
    <col width="31" customWidth="1" min="7" max="7"/>
    <col width="3" customWidth="1" min="8" max="8"/>
    <col width="80" customWidth="1" min="9" max="9"/>
  </cols>
  <sheetData>
    <row r="1" ht="22" customHeight="1">
      <c r="A1" s="1" t="inlineStr">
        <is>
          <t>납 품 확 인 서</t>
        </is>
      </c>
    </row>
    <row r="2" ht="22" customHeight="1"/>
    <row r="3" ht="18" customHeight="1">
      <c r="A3" s="2" t="inlineStr">
        <is>
          <t>납품일자</t>
        </is>
      </c>
      <c r="B3" s="3" t="n"/>
      <c r="C3" s="4">
        <f>IF('납품서'!C3="","",'납품서'!C3)</f>
        <v/>
      </c>
      <c r="D3" s="3" t="n"/>
      <c r="E3" s="2" t="inlineStr">
        <is>
          <t>납품번호</t>
        </is>
      </c>
      <c r="F3" s="3" t="n"/>
      <c r="G3" s="24">
        <f>IF('납품서'!G3="","",'납품서'!G3)</f>
        <v/>
      </c>
      <c r="I3" s="6" t="inlineStr">
        <is>
          <t>이 시트에는 직접 적지 않습니다  (이 칸의 글은 인쇄되지 않습니다)</t>
        </is>
      </c>
    </row>
    <row r="4">
      <c r="I4" s="8" t="inlineStr">
        <is>
          <t>· 앞의 「납품서」 시트에 적으면 여기가 따라 채워집니다.</t>
        </is>
      </c>
    </row>
    <row r="5">
      <c r="A5" s="7" t="inlineStr">
        <is>
          <t>공급자</t>
        </is>
      </c>
      <c r="B5" s="3" t="n"/>
      <c r="C5" s="3" t="n"/>
      <c r="D5" s="3" t="n"/>
      <c r="E5" s="7" t="inlineStr">
        <is>
          <t>납품처</t>
        </is>
      </c>
      <c r="F5" s="3" t="n"/>
      <c r="G5" s="3" t="n"/>
      <c r="I5" s="8" t="inlineStr">
        <is>
          <t>· 수량은 받는 쪽이 적은 인수수량을 씁니다. 비어 있으면 보낸 수량 그대로입니다.</t>
        </is>
      </c>
    </row>
    <row r="6" ht="18" customHeight="1">
      <c r="A6" s="2" t="inlineStr">
        <is>
          <t>상호</t>
        </is>
      </c>
      <c r="B6" s="3" t="n"/>
      <c r="C6" s="25">
        <f>IF('납품서'!C5="","",'납품서'!C5)</f>
        <v/>
      </c>
      <c r="D6" s="3" t="n"/>
      <c r="E6" s="2" t="inlineStr">
        <is>
          <t>상호</t>
        </is>
      </c>
      <c r="F6" s="3" t="n"/>
      <c r="G6" s="25">
        <f>IF('납품서'!G5="","",'납품서'!G5)</f>
        <v/>
      </c>
      <c r="I6" s="8" t="inlineStr">
        <is>
          <t>· 단가와 금액은 이 시트에도 나오지 않습니다.</t>
        </is>
      </c>
    </row>
    <row r="7" ht="30" customHeight="1">
      <c r="A7" s="2" t="inlineStr">
        <is>
          <t>연락처</t>
        </is>
      </c>
      <c r="B7" s="3" t="n"/>
      <c r="C7" s="26">
        <f>IF('납품서'!C8="","",'납품서'!C8)</f>
        <v/>
      </c>
      <c r="D7" s="3" t="n"/>
      <c r="E7" s="2" t="inlineStr">
        <is>
          <t>납품 장소</t>
        </is>
      </c>
      <c r="F7" s="3" t="n"/>
      <c r="G7" s="26">
        <f>IF('납품서'!G8="","",'납품서'!G8)</f>
        <v/>
      </c>
      <c r="I7" s="8" t="inlineStr">
        <is>
          <t>· 대금을 청구할 때 「받았다는 확인」을 따로 내라는 곳에 이 시트를 뽑아 쓰시면 됩니다.</t>
        </is>
      </c>
    </row>
    <row r="8" ht="20" customHeight="1">
      <c r="A8" s="12" t="inlineStr">
        <is>
          <t>번호</t>
        </is>
      </c>
      <c r="B8" s="12" t="inlineStr">
        <is>
          <t>품목명</t>
        </is>
      </c>
      <c r="C8" s="12" t="inlineStr">
        <is>
          <t>규격</t>
        </is>
      </c>
      <c r="D8" s="12" t="inlineStr">
        <is>
          <t>수량</t>
        </is>
      </c>
      <c r="E8" s="12" t="inlineStr">
        <is>
          <t>단위</t>
        </is>
      </c>
      <c r="F8" s="12" t="inlineStr">
        <is>
          <t>납품일</t>
        </is>
      </c>
      <c r="G8" s="12" t="inlineStr">
        <is>
          <t>비고</t>
        </is>
      </c>
    </row>
    <row r="9" ht="26" customHeight="1">
      <c r="A9" s="13" t="n">
        <v>1</v>
      </c>
      <c r="B9" s="26">
        <f>IF(MATCH("품목명",'납품서'!B:B,0)+1&gt;=MATCH("합 계",'납품서'!A:A,0),"",IF(INDEX('납품서'!B:B,MATCH("품목명",'납품서'!B:B,0)+1)="","",INDEX('납품서'!B:B,MATCH("품목명",'납품서'!B:B,0)+1)))</f>
        <v/>
      </c>
      <c r="C9" s="26">
        <f>IF(MATCH("품목명",'납품서'!B:B,0)+1&gt;=MATCH("합 계",'납품서'!A:A,0),"",IF(INDEX('납품서'!C:C,MATCH("품목명",'납품서'!B:B,0)+1)="","",INDEX('납품서'!C:C,MATCH("품목명",'납품서'!B:B,0)+1)))</f>
        <v/>
      </c>
      <c r="D9" s="14">
        <f>IF(MATCH("품목명",'납품서'!B:B,0)+1&gt;=MATCH("합 계",'납품서'!A:A,0),"",IF(AND(INDEX('납품서'!D:D,MATCH("품목명",'납품서'!B:B,0)+1)="",INDEX('납품서'!G:G,MATCH("품목명",'납품서'!B:B,0)+1)=""),"",IF(INDEX('납품서'!G:G,MATCH("품목명",'납품서'!B:B,0)+1)="",INDEX('납품서'!D:D,MATCH("품목명",'납품서'!B:B,0)+1),INDEX('납품서'!G:G,MATCH("품목명",'납품서'!B:B,0)+1))))</f>
        <v/>
      </c>
      <c r="E9" s="13">
        <f>IF(MATCH("품목명",'납품서'!B:B,0)+1&gt;=MATCH("합 계",'납품서'!A:A,0),"",IF(INDEX('납품서'!E:E,MATCH("품목명",'납품서'!B:B,0)+1)="","",INDEX('납품서'!E:E,MATCH("품목명",'납품서'!B:B,0)+1)))</f>
        <v/>
      </c>
      <c r="F9" s="13">
        <f>IF(MATCH("품목명",'납품서'!B:B,0)+1&gt;=MATCH("합 계",'납품서'!A:A,0),"",IF(INDEX('납품서'!F:F,MATCH("품목명",'납품서'!B:B,0)+1)="","",INDEX('납품서'!F:F,MATCH("품목명",'납품서'!B:B,0)+1)))</f>
        <v/>
      </c>
      <c r="G9" s="26">
        <f>IF(MATCH("품목명",'납품서'!B:B,0)+1&gt;=MATCH("합 계",'납품서'!A:A,0),"",IF(INDEX('납품서'!H:H,MATCH("품목명",'납품서'!B:B,0)+1)="","",INDEX('납품서'!H:H,MATCH("품목명",'납품서'!B:B,0)+1)))</f>
        <v/>
      </c>
    </row>
    <row r="10" ht="26" customHeight="1">
      <c r="A10" s="13" t="n">
        <v>2</v>
      </c>
      <c r="B10" s="26">
        <f>IF(MATCH("품목명",'납품서'!B:B,0)+2&gt;=MATCH("합 계",'납품서'!A:A,0),"",IF(INDEX('납품서'!B:B,MATCH("품목명",'납품서'!B:B,0)+2)="","",INDEX('납품서'!B:B,MATCH("품목명",'납품서'!B:B,0)+2)))</f>
        <v/>
      </c>
      <c r="C10" s="26">
        <f>IF(MATCH("품목명",'납품서'!B:B,0)+2&gt;=MATCH("합 계",'납품서'!A:A,0),"",IF(INDEX('납품서'!C:C,MATCH("품목명",'납품서'!B:B,0)+2)="","",INDEX('납품서'!C:C,MATCH("품목명",'납품서'!B:B,0)+2)))</f>
        <v/>
      </c>
      <c r="D10" s="14">
        <f>IF(MATCH("품목명",'납품서'!B:B,0)+2&gt;=MATCH("합 계",'납품서'!A:A,0),"",IF(AND(INDEX('납품서'!D:D,MATCH("품목명",'납품서'!B:B,0)+2)="",INDEX('납품서'!G:G,MATCH("품목명",'납품서'!B:B,0)+2)=""),"",IF(INDEX('납품서'!G:G,MATCH("품목명",'납품서'!B:B,0)+2)="",INDEX('납품서'!D:D,MATCH("품목명",'납품서'!B:B,0)+2),INDEX('납품서'!G:G,MATCH("품목명",'납품서'!B:B,0)+2))))</f>
        <v/>
      </c>
      <c r="E10" s="13">
        <f>IF(MATCH("품목명",'납품서'!B:B,0)+2&gt;=MATCH("합 계",'납품서'!A:A,0),"",IF(INDEX('납품서'!E:E,MATCH("품목명",'납품서'!B:B,0)+2)="","",INDEX('납품서'!E:E,MATCH("품목명",'납품서'!B:B,0)+2)))</f>
        <v/>
      </c>
      <c r="F10" s="13">
        <f>IF(MATCH("품목명",'납품서'!B:B,0)+2&gt;=MATCH("합 계",'납품서'!A:A,0),"",IF(INDEX('납품서'!F:F,MATCH("품목명",'납품서'!B:B,0)+2)="","",INDEX('납품서'!F:F,MATCH("품목명",'납품서'!B:B,0)+2)))</f>
        <v/>
      </c>
      <c r="G10" s="26">
        <f>IF(MATCH("품목명",'납품서'!B:B,0)+2&gt;=MATCH("합 계",'납품서'!A:A,0),"",IF(INDEX('납품서'!H:H,MATCH("품목명",'납품서'!B:B,0)+2)="","",INDEX('납품서'!H:H,MATCH("품목명",'납품서'!B:B,0)+2)))</f>
        <v/>
      </c>
    </row>
    <row r="11" ht="26" customHeight="1">
      <c r="A11" s="13" t="n">
        <v>3</v>
      </c>
      <c r="B11" s="26">
        <f>IF(MATCH("품목명",'납품서'!B:B,0)+3&gt;=MATCH("합 계",'납품서'!A:A,0),"",IF(INDEX('납품서'!B:B,MATCH("품목명",'납품서'!B:B,0)+3)="","",INDEX('납품서'!B:B,MATCH("품목명",'납품서'!B:B,0)+3)))</f>
        <v/>
      </c>
      <c r="C11" s="26">
        <f>IF(MATCH("품목명",'납품서'!B:B,0)+3&gt;=MATCH("합 계",'납품서'!A:A,0),"",IF(INDEX('납품서'!C:C,MATCH("품목명",'납품서'!B:B,0)+3)="","",INDEX('납품서'!C:C,MATCH("품목명",'납품서'!B:B,0)+3)))</f>
        <v/>
      </c>
      <c r="D11" s="14">
        <f>IF(MATCH("품목명",'납품서'!B:B,0)+3&gt;=MATCH("합 계",'납품서'!A:A,0),"",IF(AND(INDEX('납품서'!D:D,MATCH("품목명",'납품서'!B:B,0)+3)="",INDEX('납품서'!G:G,MATCH("품목명",'납품서'!B:B,0)+3)=""),"",IF(INDEX('납품서'!G:G,MATCH("품목명",'납품서'!B:B,0)+3)="",INDEX('납품서'!D:D,MATCH("품목명",'납품서'!B:B,0)+3),INDEX('납품서'!G:G,MATCH("품목명",'납품서'!B:B,0)+3))))</f>
        <v/>
      </c>
      <c r="E11" s="13">
        <f>IF(MATCH("품목명",'납품서'!B:B,0)+3&gt;=MATCH("합 계",'납품서'!A:A,0),"",IF(INDEX('납품서'!E:E,MATCH("품목명",'납품서'!B:B,0)+3)="","",INDEX('납품서'!E:E,MATCH("품목명",'납품서'!B:B,0)+3)))</f>
        <v/>
      </c>
      <c r="F11" s="13">
        <f>IF(MATCH("품목명",'납품서'!B:B,0)+3&gt;=MATCH("합 계",'납품서'!A:A,0),"",IF(INDEX('납품서'!F:F,MATCH("품목명",'납품서'!B:B,0)+3)="","",INDEX('납품서'!F:F,MATCH("품목명",'납품서'!B:B,0)+3)))</f>
        <v/>
      </c>
      <c r="G11" s="26">
        <f>IF(MATCH("품목명",'납품서'!B:B,0)+3&gt;=MATCH("합 계",'납품서'!A:A,0),"",IF(INDEX('납품서'!H:H,MATCH("품목명",'납품서'!B:B,0)+3)="","",INDEX('납품서'!H:H,MATCH("품목명",'납품서'!B:B,0)+3)))</f>
        <v/>
      </c>
    </row>
    <row r="12" ht="26" customHeight="1">
      <c r="A12" s="13" t="n">
        <v>4</v>
      </c>
      <c r="B12" s="26">
        <f>IF(MATCH("품목명",'납품서'!B:B,0)+4&gt;=MATCH("합 계",'납품서'!A:A,0),"",IF(INDEX('납품서'!B:B,MATCH("품목명",'납품서'!B:B,0)+4)="","",INDEX('납품서'!B:B,MATCH("품목명",'납품서'!B:B,0)+4)))</f>
        <v/>
      </c>
      <c r="C12" s="26">
        <f>IF(MATCH("품목명",'납품서'!B:B,0)+4&gt;=MATCH("합 계",'납품서'!A:A,0),"",IF(INDEX('납품서'!C:C,MATCH("품목명",'납품서'!B:B,0)+4)="","",INDEX('납품서'!C:C,MATCH("품목명",'납품서'!B:B,0)+4)))</f>
        <v/>
      </c>
      <c r="D12" s="14">
        <f>IF(MATCH("품목명",'납품서'!B:B,0)+4&gt;=MATCH("합 계",'납품서'!A:A,0),"",IF(AND(INDEX('납품서'!D:D,MATCH("품목명",'납품서'!B:B,0)+4)="",INDEX('납품서'!G:G,MATCH("품목명",'납품서'!B:B,0)+4)=""),"",IF(INDEX('납품서'!G:G,MATCH("품목명",'납품서'!B:B,0)+4)="",INDEX('납품서'!D:D,MATCH("품목명",'납품서'!B:B,0)+4),INDEX('납품서'!G:G,MATCH("품목명",'납품서'!B:B,0)+4))))</f>
        <v/>
      </c>
      <c r="E12" s="13">
        <f>IF(MATCH("품목명",'납품서'!B:B,0)+4&gt;=MATCH("합 계",'납품서'!A:A,0),"",IF(INDEX('납품서'!E:E,MATCH("품목명",'납품서'!B:B,0)+4)="","",INDEX('납품서'!E:E,MATCH("품목명",'납품서'!B:B,0)+4)))</f>
        <v/>
      </c>
      <c r="F12" s="13">
        <f>IF(MATCH("품목명",'납품서'!B:B,0)+4&gt;=MATCH("합 계",'납품서'!A:A,0),"",IF(INDEX('납품서'!F:F,MATCH("품목명",'납품서'!B:B,0)+4)="","",INDEX('납품서'!F:F,MATCH("품목명",'납품서'!B:B,0)+4)))</f>
        <v/>
      </c>
      <c r="G12" s="26">
        <f>IF(MATCH("품목명",'납품서'!B:B,0)+4&gt;=MATCH("합 계",'납품서'!A:A,0),"",IF(INDEX('납품서'!H:H,MATCH("품목명",'납품서'!B:B,0)+4)="","",INDEX('납품서'!H:H,MATCH("품목명",'납품서'!B:B,0)+4)))</f>
        <v/>
      </c>
    </row>
    <row r="13" ht="26" customHeight="1">
      <c r="A13" s="13" t="n">
        <v>5</v>
      </c>
      <c r="B13" s="26">
        <f>IF(MATCH("품목명",'납품서'!B:B,0)+5&gt;=MATCH("합 계",'납품서'!A:A,0),"",IF(INDEX('납품서'!B:B,MATCH("품목명",'납품서'!B:B,0)+5)="","",INDEX('납품서'!B:B,MATCH("품목명",'납품서'!B:B,0)+5)))</f>
        <v/>
      </c>
      <c r="C13" s="26">
        <f>IF(MATCH("품목명",'납품서'!B:B,0)+5&gt;=MATCH("합 계",'납품서'!A:A,0),"",IF(INDEX('납품서'!C:C,MATCH("품목명",'납품서'!B:B,0)+5)="","",INDEX('납품서'!C:C,MATCH("품목명",'납품서'!B:B,0)+5)))</f>
        <v/>
      </c>
      <c r="D13" s="14">
        <f>IF(MATCH("품목명",'납품서'!B:B,0)+5&gt;=MATCH("합 계",'납품서'!A:A,0),"",IF(AND(INDEX('납품서'!D:D,MATCH("품목명",'납품서'!B:B,0)+5)="",INDEX('납품서'!G:G,MATCH("품목명",'납품서'!B:B,0)+5)=""),"",IF(INDEX('납품서'!G:G,MATCH("품목명",'납품서'!B:B,0)+5)="",INDEX('납품서'!D:D,MATCH("품목명",'납품서'!B:B,0)+5),INDEX('납품서'!G:G,MATCH("품목명",'납품서'!B:B,0)+5))))</f>
        <v/>
      </c>
      <c r="E13" s="13">
        <f>IF(MATCH("품목명",'납품서'!B:B,0)+5&gt;=MATCH("합 계",'납품서'!A:A,0),"",IF(INDEX('납품서'!E:E,MATCH("품목명",'납품서'!B:B,0)+5)="","",INDEX('납품서'!E:E,MATCH("품목명",'납품서'!B:B,0)+5)))</f>
        <v/>
      </c>
      <c r="F13" s="13">
        <f>IF(MATCH("품목명",'납품서'!B:B,0)+5&gt;=MATCH("합 계",'납품서'!A:A,0),"",IF(INDEX('납품서'!F:F,MATCH("품목명",'납품서'!B:B,0)+5)="","",INDEX('납품서'!F:F,MATCH("품목명",'납품서'!B:B,0)+5)))</f>
        <v/>
      </c>
      <c r="G13" s="26">
        <f>IF(MATCH("품목명",'납품서'!B:B,0)+5&gt;=MATCH("합 계",'납품서'!A:A,0),"",IF(INDEX('납품서'!H:H,MATCH("품목명",'납품서'!B:B,0)+5)="","",INDEX('납품서'!H:H,MATCH("품목명",'납품서'!B:B,0)+5)))</f>
        <v/>
      </c>
    </row>
    <row r="14" ht="26" customHeight="1">
      <c r="A14" s="13" t="n">
        <v>6</v>
      </c>
      <c r="B14" s="26">
        <f>IF(MATCH("품목명",'납품서'!B:B,0)+6&gt;=MATCH("합 계",'납품서'!A:A,0),"",IF(INDEX('납품서'!B:B,MATCH("품목명",'납품서'!B:B,0)+6)="","",INDEX('납품서'!B:B,MATCH("품목명",'납품서'!B:B,0)+6)))</f>
        <v/>
      </c>
      <c r="C14" s="26">
        <f>IF(MATCH("품목명",'납품서'!B:B,0)+6&gt;=MATCH("합 계",'납품서'!A:A,0),"",IF(INDEX('납품서'!C:C,MATCH("품목명",'납품서'!B:B,0)+6)="","",INDEX('납품서'!C:C,MATCH("품목명",'납품서'!B:B,0)+6)))</f>
        <v/>
      </c>
      <c r="D14" s="14">
        <f>IF(MATCH("품목명",'납품서'!B:B,0)+6&gt;=MATCH("합 계",'납품서'!A:A,0),"",IF(AND(INDEX('납품서'!D:D,MATCH("품목명",'납품서'!B:B,0)+6)="",INDEX('납품서'!G:G,MATCH("품목명",'납품서'!B:B,0)+6)=""),"",IF(INDEX('납품서'!G:G,MATCH("품목명",'납품서'!B:B,0)+6)="",INDEX('납품서'!D:D,MATCH("품목명",'납품서'!B:B,0)+6),INDEX('납품서'!G:G,MATCH("품목명",'납품서'!B:B,0)+6))))</f>
        <v/>
      </c>
      <c r="E14" s="13">
        <f>IF(MATCH("품목명",'납품서'!B:B,0)+6&gt;=MATCH("합 계",'납품서'!A:A,0),"",IF(INDEX('납품서'!E:E,MATCH("품목명",'납품서'!B:B,0)+6)="","",INDEX('납품서'!E:E,MATCH("품목명",'납품서'!B:B,0)+6)))</f>
        <v/>
      </c>
      <c r="F14" s="13">
        <f>IF(MATCH("품목명",'납품서'!B:B,0)+6&gt;=MATCH("합 계",'납품서'!A:A,0),"",IF(INDEX('납품서'!F:F,MATCH("품목명",'납품서'!B:B,0)+6)="","",INDEX('납품서'!F:F,MATCH("품목명",'납품서'!B:B,0)+6)))</f>
        <v/>
      </c>
      <c r="G14" s="26">
        <f>IF(MATCH("품목명",'납품서'!B:B,0)+6&gt;=MATCH("합 계",'납품서'!A:A,0),"",IF(INDEX('납품서'!H:H,MATCH("품목명",'납품서'!B:B,0)+6)="","",INDEX('납품서'!H:H,MATCH("품목명",'납품서'!B:B,0)+6)))</f>
        <v/>
      </c>
    </row>
    <row r="15" ht="26" customHeight="1">
      <c r="A15" s="13" t="n">
        <v>7</v>
      </c>
      <c r="B15" s="26">
        <f>IF(MATCH("품목명",'납품서'!B:B,0)+7&gt;=MATCH("합 계",'납품서'!A:A,0),"",IF(INDEX('납품서'!B:B,MATCH("품목명",'납품서'!B:B,0)+7)="","",INDEX('납품서'!B:B,MATCH("품목명",'납품서'!B:B,0)+7)))</f>
        <v/>
      </c>
      <c r="C15" s="26">
        <f>IF(MATCH("품목명",'납품서'!B:B,0)+7&gt;=MATCH("합 계",'납품서'!A:A,0),"",IF(INDEX('납품서'!C:C,MATCH("품목명",'납품서'!B:B,0)+7)="","",INDEX('납품서'!C:C,MATCH("품목명",'납품서'!B:B,0)+7)))</f>
        <v/>
      </c>
      <c r="D15" s="14">
        <f>IF(MATCH("품목명",'납품서'!B:B,0)+7&gt;=MATCH("합 계",'납품서'!A:A,0),"",IF(AND(INDEX('납품서'!D:D,MATCH("품목명",'납품서'!B:B,0)+7)="",INDEX('납품서'!G:G,MATCH("품목명",'납품서'!B:B,0)+7)=""),"",IF(INDEX('납품서'!G:G,MATCH("품목명",'납품서'!B:B,0)+7)="",INDEX('납품서'!D:D,MATCH("품목명",'납품서'!B:B,0)+7),INDEX('납품서'!G:G,MATCH("품목명",'납품서'!B:B,0)+7))))</f>
        <v/>
      </c>
      <c r="E15" s="13">
        <f>IF(MATCH("품목명",'납품서'!B:B,0)+7&gt;=MATCH("합 계",'납품서'!A:A,0),"",IF(INDEX('납품서'!E:E,MATCH("품목명",'납품서'!B:B,0)+7)="","",INDEX('납품서'!E:E,MATCH("품목명",'납품서'!B:B,0)+7)))</f>
        <v/>
      </c>
      <c r="F15" s="13">
        <f>IF(MATCH("품목명",'납품서'!B:B,0)+7&gt;=MATCH("합 계",'납품서'!A:A,0),"",IF(INDEX('납품서'!F:F,MATCH("품목명",'납품서'!B:B,0)+7)="","",INDEX('납품서'!F:F,MATCH("품목명",'납품서'!B:B,0)+7)))</f>
        <v/>
      </c>
      <c r="G15" s="26">
        <f>IF(MATCH("품목명",'납품서'!B:B,0)+7&gt;=MATCH("합 계",'납품서'!A:A,0),"",IF(INDEX('납품서'!H:H,MATCH("품목명",'납품서'!B:B,0)+7)="","",INDEX('납품서'!H:H,MATCH("품목명",'납품서'!B:B,0)+7)))</f>
        <v/>
      </c>
    </row>
    <row r="16" ht="26" customHeight="1">
      <c r="A16" s="13" t="n">
        <v>8</v>
      </c>
      <c r="B16" s="26">
        <f>IF(MATCH("품목명",'납품서'!B:B,0)+8&gt;=MATCH("합 계",'납품서'!A:A,0),"",IF(INDEX('납품서'!B:B,MATCH("품목명",'납품서'!B:B,0)+8)="","",INDEX('납품서'!B:B,MATCH("품목명",'납품서'!B:B,0)+8)))</f>
        <v/>
      </c>
      <c r="C16" s="26">
        <f>IF(MATCH("품목명",'납품서'!B:B,0)+8&gt;=MATCH("합 계",'납품서'!A:A,0),"",IF(INDEX('납품서'!C:C,MATCH("품목명",'납품서'!B:B,0)+8)="","",INDEX('납품서'!C:C,MATCH("품목명",'납품서'!B:B,0)+8)))</f>
        <v/>
      </c>
      <c r="D16" s="14">
        <f>IF(MATCH("품목명",'납품서'!B:B,0)+8&gt;=MATCH("합 계",'납품서'!A:A,0),"",IF(AND(INDEX('납품서'!D:D,MATCH("품목명",'납품서'!B:B,0)+8)="",INDEX('납품서'!G:G,MATCH("품목명",'납품서'!B:B,0)+8)=""),"",IF(INDEX('납품서'!G:G,MATCH("품목명",'납품서'!B:B,0)+8)="",INDEX('납품서'!D:D,MATCH("품목명",'납품서'!B:B,0)+8),INDEX('납품서'!G:G,MATCH("품목명",'납품서'!B:B,0)+8))))</f>
        <v/>
      </c>
      <c r="E16" s="13">
        <f>IF(MATCH("품목명",'납품서'!B:B,0)+8&gt;=MATCH("합 계",'납품서'!A:A,0),"",IF(INDEX('납품서'!E:E,MATCH("품목명",'납품서'!B:B,0)+8)="","",INDEX('납품서'!E:E,MATCH("품목명",'납품서'!B:B,0)+8)))</f>
        <v/>
      </c>
      <c r="F16" s="13">
        <f>IF(MATCH("품목명",'납품서'!B:B,0)+8&gt;=MATCH("합 계",'납품서'!A:A,0),"",IF(INDEX('납품서'!F:F,MATCH("품목명",'납품서'!B:B,0)+8)="","",INDEX('납품서'!F:F,MATCH("품목명",'납품서'!B:B,0)+8)))</f>
        <v/>
      </c>
      <c r="G16" s="26">
        <f>IF(MATCH("품목명",'납품서'!B:B,0)+8&gt;=MATCH("합 계",'납품서'!A:A,0),"",IF(INDEX('납품서'!H:H,MATCH("품목명",'납품서'!B:B,0)+8)="","",INDEX('납품서'!H:H,MATCH("품목명",'납품서'!B:B,0)+8)))</f>
        <v/>
      </c>
    </row>
    <row r="17" ht="26" customHeight="1">
      <c r="A17" s="13" t="n">
        <v>9</v>
      </c>
      <c r="B17" s="26">
        <f>IF(MATCH("품목명",'납품서'!B:B,0)+9&gt;=MATCH("합 계",'납품서'!A:A,0),"",IF(INDEX('납품서'!B:B,MATCH("품목명",'납품서'!B:B,0)+9)="","",INDEX('납품서'!B:B,MATCH("품목명",'납품서'!B:B,0)+9)))</f>
        <v/>
      </c>
      <c r="C17" s="26">
        <f>IF(MATCH("품목명",'납품서'!B:B,0)+9&gt;=MATCH("합 계",'납품서'!A:A,0),"",IF(INDEX('납품서'!C:C,MATCH("품목명",'납품서'!B:B,0)+9)="","",INDEX('납품서'!C:C,MATCH("품목명",'납품서'!B:B,0)+9)))</f>
        <v/>
      </c>
      <c r="D17" s="14">
        <f>IF(MATCH("품목명",'납품서'!B:B,0)+9&gt;=MATCH("합 계",'납품서'!A:A,0),"",IF(AND(INDEX('납품서'!D:D,MATCH("품목명",'납품서'!B:B,0)+9)="",INDEX('납품서'!G:G,MATCH("품목명",'납품서'!B:B,0)+9)=""),"",IF(INDEX('납품서'!G:G,MATCH("품목명",'납품서'!B:B,0)+9)="",INDEX('납품서'!D:D,MATCH("품목명",'납품서'!B:B,0)+9),INDEX('납품서'!G:G,MATCH("품목명",'납품서'!B:B,0)+9))))</f>
        <v/>
      </c>
      <c r="E17" s="13">
        <f>IF(MATCH("품목명",'납품서'!B:B,0)+9&gt;=MATCH("합 계",'납품서'!A:A,0),"",IF(INDEX('납품서'!E:E,MATCH("품목명",'납품서'!B:B,0)+9)="","",INDEX('납품서'!E:E,MATCH("품목명",'납품서'!B:B,0)+9)))</f>
        <v/>
      </c>
      <c r="F17" s="13">
        <f>IF(MATCH("품목명",'납품서'!B:B,0)+9&gt;=MATCH("합 계",'납품서'!A:A,0),"",IF(INDEX('납품서'!F:F,MATCH("품목명",'납품서'!B:B,0)+9)="","",INDEX('납품서'!F:F,MATCH("품목명",'납품서'!B:B,0)+9)))</f>
        <v/>
      </c>
      <c r="G17" s="26">
        <f>IF(MATCH("품목명",'납품서'!B:B,0)+9&gt;=MATCH("합 계",'납품서'!A:A,0),"",IF(INDEX('납품서'!H:H,MATCH("품목명",'납품서'!B:B,0)+9)="","",INDEX('납품서'!H:H,MATCH("품목명",'납품서'!B:B,0)+9)))</f>
        <v/>
      </c>
    </row>
    <row r="18" ht="26" customHeight="1">
      <c r="A18" s="13" t="n">
        <v>10</v>
      </c>
      <c r="B18" s="26">
        <f>IF(MATCH("품목명",'납품서'!B:B,0)+10&gt;=MATCH("합 계",'납품서'!A:A,0),"",IF(INDEX('납품서'!B:B,MATCH("품목명",'납품서'!B:B,0)+10)="","",INDEX('납품서'!B:B,MATCH("품목명",'납품서'!B:B,0)+10)))</f>
        <v/>
      </c>
      <c r="C18" s="26">
        <f>IF(MATCH("품목명",'납품서'!B:B,0)+10&gt;=MATCH("합 계",'납품서'!A:A,0),"",IF(INDEX('납품서'!C:C,MATCH("품목명",'납품서'!B:B,0)+10)="","",INDEX('납품서'!C:C,MATCH("품목명",'납품서'!B:B,0)+10)))</f>
        <v/>
      </c>
      <c r="D18" s="14">
        <f>IF(MATCH("품목명",'납품서'!B:B,0)+10&gt;=MATCH("합 계",'납품서'!A:A,0),"",IF(AND(INDEX('납품서'!D:D,MATCH("품목명",'납품서'!B:B,0)+10)="",INDEX('납품서'!G:G,MATCH("품목명",'납품서'!B:B,0)+10)=""),"",IF(INDEX('납품서'!G:G,MATCH("품목명",'납품서'!B:B,0)+10)="",INDEX('납품서'!D:D,MATCH("품목명",'납품서'!B:B,0)+10),INDEX('납품서'!G:G,MATCH("품목명",'납품서'!B:B,0)+10))))</f>
        <v/>
      </c>
      <c r="E18" s="13">
        <f>IF(MATCH("품목명",'납품서'!B:B,0)+10&gt;=MATCH("합 계",'납품서'!A:A,0),"",IF(INDEX('납품서'!E:E,MATCH("품목명",'납품서'!B:B,0)+10)="","",INDEX('납품서'!E:E,MATCH("품목명",'납품서'!B:B,0)+10)))</f>
        <v/>
      </c>
      <c r="F18" s="13">
        <f>IF(MATCH("품목명",'납품서'!B:B,0)+10&gt;=MATCH("합 계",'납품서'!A:A,0),"",IF(INDEX('납품서'!F:F,MATCH("품목명",'납품서'!B:B,0)+10)="","",INDEX('납품서'!F:F,MATCH("품목명",'납품서'!B:B,0)+10)))</f>
        <v/>
      </c>
      <c r="G18" s="26">
        <f>IF(MATCH("품목명",'납품서'!B:B,0)+10&gt;=MATCH("합 계",'납품서'!A:A,0),"",IF(INDEX('납품서'!H:H,MATCH("품목명",'납품서'!B:B,0)+10)="","",INDEX('납품서'!H:H,MATCH("품목명",'납품서'!B:B,0)+10)))</f>
        <v/>
      </c>
    </row>
    <row r="19" ht="26" customHeight="1">
      <c r="A19" s="13" t="n">
        <v>11</v>
      </c>
      <c r="B19" s="26">
        <f>IF(MATCH("품목명",'납품서'!B:B,0)+11&gt;=MATCH("합 계",'납품서'!A:A,0),"",IF(INDEX('납품서'!B:B,MATCH("품목명",'납품서'!B:B,0)+11)="","",INDEX('납품서'!B:B,MATCH("품목명",'납품서'!B:B,0)+11)))</f>
        <v/>
      </c>
      <c r="C19" s="26">
        <f>IF(MATCH("품목명",'납품서'!B:B,0)+11&gt;=MATCH("합 계",'납품서'!A:A,0),"",IF(INDEX('납품서'!C:C,MATCH("품목명",'납품서'!B:B,0)+11)="","",INDEX('납품서'!C:C,MATCH("품목명",'납품서'!B:B,0)+11)))</f>
        <v/>
      </c>
      <c r="D19" s="14">
        <f>IF(MATCH("품목명",'납품서'!B:B,0)+11&gt;=MATCH("합 계",'납품서'!A:A,0),"",IF(AND(INDEX('납품서'!D:D,MATCH("품목명",'납품서'!B:B,0)+11)="",INDEX('납품서'!G:G,MATCH("품목명",'납품서'!B:B,0)+11)=""),"",IF(INDEX('납품서'!G:G,MATCH("품목명",'납품서'!B:B,0)+11)="",INDEX('납품서'!D:D,MATCH("품목명",'납품서'!B:B,0)+11),INDEX('납품서'!G:G,MATCH("품목명",'납품서'!B:B,0)+11))))</f>
        <v/>
      </c>
      <c r="E19" s="13">
        <f>IF(MATCH("품목명",'납품서'!B:B,0)+11&gt;=MATCH("합 계",'납품서'!A:A,0),"",IF(INDEX('납품서'!E:E,MATCH("품목명",'납품서'!B:B,0)+11)="","",INDEX('납품서'!E:E,MATCH("품목명",'납품서'!B:B,0)+11)))</f>
        <v/>
      </c>
      <c r="F19" s="13">
        <f>IF(MATCH("품목명",'납품서'!B:B,0)+11&gt;=MATCH("합 계",'납품서'!A:A,0),"",IF(INDEX('납품서'!F:F,MATCH("품목명",'납품서'!B:B,0)+11)="","",INDEX('납품서'!F:F,MATCH("품목명",'납품서'!B:B,0)+11)))</f>
        <v/>
      </c>
      <c r="G19" s="26">
        <f>IF(MATCH("품목명",'납품서'!B:B,0)+11&gt;=MATCH("합 계",'납품서'!A:A,0),"",IF(INDEX('납품서'!H:H,MATCH("품목명",'납품서'!B:B,0)+11)="","",INDEX('납품서'!H:H,MATCH("품목명",'납품서'!B:B,0)+11)))</f>
        <v/>
      </c>
    </row>
    <row r="20" ht="26" customHeight="1">
      <c r="A20" s="13" t="n">
        <v>12</v>
      </c>
      <c r="B20" s="26">
        <f>IF(MATCH("품목명",'납품서'!B:B,0)+12&gt;=MATCH("합 계",'납품서'!A:A,0),"",IF(INDEX('납품서'!B:B,MATCH("품목명",'납품서'!B:B,0)+12)="","",INDEX('납품서'!B:B,MATCH("품목명",'납품서'!B:B,0)+12)))</f>
        <v/>
      </c>
      <c r="C20" s="26">
        <f>IF(MATCH("품목명",'납품서'!B:B,0)+12&gt;=MATCH("합 계",'납품서'!A:A,0),"",IF(INDEX('납품서'!C:C,MATCH("품목명",'납품서'!B:B,0)+12)="","",INDEX('납품서'!C:C,MATCH("품목명",'납품서'!B:B,0)+12)))</f>
        <v/>
      </c>
      <c r="D20" s="14">
        <f>IF(MATCH("품목명",'납품서'!B:B,0)+12&gt;=MATCH("합 계",'납품서'!A:A,0),"",IF(AND(INDEX('납품서'!D:D,MATCH("품목명",'납품서'!B:B,0)+12)="",INDEX('납품서'!G:G,MATCH("품목명",'납품서'!B:B,0)+12)=""),"",IF(INDEX('납품서'!G:G,MATCH("품목명",'납품서'!B:B,0)+12)="",INDEX('납품서'!D:D,MATCH("품목명",'납품서'!B:B,0)+12),INDEX('납품서'!G:G,MATCH("품목명",'납품서'!B:B,0)+12))))</f>
        <v/>
      </c>
      <c r="E20" s="13">
        <f>IF(MATCH("품목명",'납품서'!B:B,0)+12&gt;=MATCH("합 계",'납품서'!A:A,0),"",IF(INDEX('납품서'!E:E,MATCH("품목명",'납품서'!B:B,0)+12)="","",INDEX('납품서'!E:E,MATCH("품목명",'납품서'!B:B,0)+12)))</f>
        <v/>
      </c>
      <c r="F20" s="13">
        <f>IF(MATCH("품목명",'납품서'!B:B,0)+12&gt;=MATCH("합 계",'납품서'!A:A,0),"",IF(INDEX('납품서'!F:F,MATCH("품목명",'납품서'!B:B,0)+12)="","",INDEX('납품서'!F:F,MATCH("품목명",'납품서'!B:B,0)+12)))</f>
        <v/>
      </c>
      <c r="G20" s="26">
        <f>IF(MATCH("품목명",'납품서'!B:B,0)+12&gt;=MATCH("합 계",'납품서'!A:A,0),"",IF(INDEX('납품서'!H:H,MATCH("품목명",'납품서'!B:B,0)+12)="","",INDEX('납품서'!H:H,MATCH("품목명",'납품서'!B:B,0)+12)))</f>
        <v/>
      </c>
    </row>
    <row r="21" ht="20" customHeight="1">
      <c r="A21" s="12" t="inlineStr">
        <is>
          <t>합 계</t>
        </is>
      </c>
      <c r="B21" s="3" t="n"/>
      <c r="C21" s="3" t="n"/>
      <c r="D21" s="27">
        <f>IF(COUNT(D9:D20)=0,"",SUM(D9:D20))</f>
        <v/>
      </c>
      <c r="E21" s="19">
        <f>IF(INDEX('납품서'!H:H,MATCH("합 계",'납품서'!A:A,0))="못 센 줄 있음","⛔납품서에 못 센 줄이 있습니다. 수량 칸을 보십시오",IF(COUNTA(INDEX('납품서'!B:B,MATCH("품목명",'납품서'!B:B,0)+1):INDEX('납품서'!B:B,MATCH("합 계",'납품서'!A:A,0)-1))&gt;SUMPRODUCT(--(B9:B20&lt;&gt;"")),"⛔납품서에 품목이 더 있습니다. 여기에 안 나온 줄이 있습니다",IF(N(INDEX('납품서'!G:G,MATCH("합 계",'납품서'!A:A,0)))=N(D21),"","⛔납품서 합계와 다릅니다. 줄을 끼우거나 옮기셨는지 보십시오")))</f>
        <v/>
      </c>
      <c r="F21" s="3" t="n"/>
      <c r="G21" s="3" t="n"/>
    </row>
    <row r="22" ht="22" customHeight="1">
      <c r="A22" s="2" t="inlineStr">
        <is>
          <t>비고</t>
        </is>
      </c>
      <c r="B22" s="28">
        <f>IF('납품서'!B27="","",'납품서'!B27)</f>
        <v/>
      </c>
      <c r="C22" s="3" t="n"/>
      <c r="D22" s="3" t="n"/>
      <c r="E22" s="3" t="n"/>
      <c r="F22" s="3" t="n"/>
      <c r="G22" s="3" t="n"/>
    </row>
    <row r="23" ht="22" customHeight="1">
      <c r="A23" s="3" t="n"/>
      <c r="B23" s="3" t="n"/>
      <c r="C23" s="3" t="n"/>
      <c r="D23" s="3" t="n"/>
      <c r="E23" s="3" t="n"/>
      <c r="F23" s="3" t="n"/>
      <c r="G23" s="3" t="n"/>
    </row>
    <row r="24"/>
    <row r="25" ht="28" customHeight="1">
      <c r="A25" s="29" t="inlineStr">
        <is>
          <t>위와 같이 납품받았음을 확인합니다.</t>
        </is>
      </c>
    </row>
    <row r="26" ht="34" customHeight="1">
      <c r="A26" s="2" t="inlineStr">
        <is>
          <t>인수일자</t>
        </is>
      </c>
      <c r="B26" s="3" t="n"/>
      <c r="C26" s="24">
        <f>IF('납품서'!C25="","",'납품서'!C25)</f>
        <v/>
      </c>
      <c r="D26" s="3" t="n"/>
      <c r="E26" s="2" t="inlineStr">
        <is>
          <t>인수자 소속</t>
        </is>
      </c>
      <c r="F26" s="3" t="n"/>
      <c r="G26" s="24">
        <f>IF('납품서'!G25="","",'납품서'!G25)</f>
        <v/>
      </c>
    </row>
    <row r="27" ht="34" customHeight="1">
      <c r="A27" s="2" t="inlineStr">
        <is>
          <t>인수자 성명</t>
        </is>
      </c>
      <c r="B27" s="3" t="n"/>
      <c r="C27" s="24">
        <f>IF('납품서'!C26="","",'납품서'!C26)</f>
        <v/>
      </c>
      <c r="D27" s="3" t="n"/>
      <c r="E27" s="2" t="inlineStr">
        <is>
          <t>서명 또는 도장</t>
        </is>
      </c>
      <c r="F27" s="3" t="n"/>
      <c r="G27" s="30" t="n"/>
    </row>
    <row r="28"/>
    <row r="29">
      <c r="A29" s="23" t="inlineStr">
        <is>
          <t>서식 제공 우정소프트웨어 staff.ai.kr · 자유롭게 고쳐 쓰셔도 됩니다</t>
        </is>
      </c>
    </row>
  </sheetData>
  <mergeCells count="25">
    <mergeCell ref="A5:D5"/>
    <mergeCell ref="C6:D6"/>
    <mergeCell ref="A1:G2"/>
    <mergeCell ref="A21:C21"/>
    <mergeCell ref="A29:G29"/>
    <mergeCell ref="B22:G23"/>
    <mergeCell ref="C26:D26"/>
    <mergeCell ref="A6:B6"/>
    <mergeCell ref="A7:B7"/>
    <mergeCell ref="A27:B27"/>
    <mergeCell ref="A3:B3"/>
    <mergeCell ref="A26:B26"/>
    <mergeCell ref="E6:F6"/>
    <mergeCell ref="A22:A23"/>
    <mergeCell ref="C27:D27"/>
    <mergeCell ref="E27:F27"/>
    <mergeCell ref="A25:G25"/>
    <mergeCell ref="E21:G21"/>
    <mergeCell ref="E26:F26"/>
    <mergeCell ref="C7:D7"/>
    <mergeCell ref="E7:F7"/>
    <mergeCell ref="G3"/>
    <mergeCell ref="E5:G5"/>
    <mergeCell ref="C3:D3"/>
    <mergeCell ref="E3:F3"/>
  </mergeCells>
  <conditionalFormatting sqref="D9:D20">
    <cfRule type="expression" priority="1" dxfId="0">
      <formula>AND(ISNUMBER(D9),D9&lt;&gt;INT(D9))</formula>
    </cfRule>
  </conditionalFormatting>
  <conditionalFormatting sqref="D21">
    <cfRule type="expression" priority="2" dxfId="0">
      <formula>AND(ISNUMBER(D21),D21&lt;&gt;INT(D21))</formula>
    </cfRule>
  </conditionalFormatting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 staff.ai.kr</dc:creator>
  <dcterms:created xmlns:dcterms="http://purl.org/dc/terms/" xmlns:xsi="http://www.w3.org/2001/XMLSchema-instance" xsi:type="dcterms:W3CDTF">2026-09-20T05:20:27Z</dcterms:created>
  <dcterms:modified xmlns:dcterms="http://purl.org/dc/terms/" xmlns:xsi="http://www.w3.org/2001/XMLSchema-instance" xsi:type="dcterms:W3CDTF">2026-09-20T05:20:27Z</dcterms:modified>
</cp:coreProperties>
</file>